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ecretariaatWolleswi\Downloads\"/>
    </mc:Choice>
  </mc:AlternateContent>
  <xr:revisionPtr revIDLastSave="0" documentId="8_{5BA82C10-6A4F-4CFA-BBA6-2C76E38795F4}" xr6:coauthVersionLast="47" xr6:coauthVersionMax="47" xr10:uidLastSave="{00000000-0000-0000-0000-000000000000}"/>
  <bookViews>
    <workbookView xWindow="28680" yWindow="-120" windowWidth="29040" windowHeight="15720" xr2:uid="{7431D214-7AD0-4CB1-A1D5-65FB9F8D613C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18" i="1"/>
  <c r="E15" i="1"/>
  <c r="F15" i="1"/>
  <c r="F16" i="1" s="1"/>
  <c r="E19" i="1" s="1"/>
  <c r="F21" i="1" s="1"/>
  <c r="F22" i="1" s="1"/>
  <c r="B14" i="1"/>
  <c r="E14" i="1"/>
  <c r="F14" i="1"/>
  <c r="B13" i="1"/>
  <c r="E13" i="1"/>
  <c r="F13" i="1"/>
  <c r="B12" i="1"/>
  <c r="E12" i="1"/>
  <c r="F12" i="1"/>
  <c r="E11" i="1"/>
  <c r="F11" i="1"/>
</calcChain>
</file>

<file path=xl/sharedStrings.xml><?xml version="1.0" encoding="utf-8"?>
<sst xmlns="http://schemas.openxmlformats.org/spreadsheetml/2006/main" count="15" uniqueCount="14">
  <si>
    <t>Hoofdsom</t>
  </si>
  <si>
    <t>Percentage</t>
  </si>
  <si>
    <t>Grondslag</t>
  </si>
  <si>
    <t>Incassokosten</t>
  </si>
  <si>
    <t>van</t>
  </si>
  <si>
    <t>tot</t>
  </si>
  <si>
    <t>Max. incassokosten</t>
  </si>
  <si>
    <t>Schuldeiser btw-plichtig</t>
  </si>
  <si>
    <t>Ja</t>
  </si>
  <si>
    <t>Factuurbedrag</t>
  </si>
  <si>
    <t>Btw 21%</t>
  </si>
  <si>
    <t>Totaal</t>
  </si>
  <si>
    <t>Bedrag(en) van factuur</t>
  </si>
  <si>
    <t>WH Incasso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</si>
</sst>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i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24"/>
      <color theme="9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0">
    <xf numFmtId="0" fontId="0" fillId="0" borderId="0" xfId="0"/>
    <xf numFmtId="44" fontId="3" fillId="0" borderId="1" xfId="2" applyFont="1" applyBorder="1"/>
    <xf numFmtId="0" fontId="4" fillId="0" borderId="0" xfId="0" applyFont="1"/>
    <xf numFmtId="0" fontId="1" fillId="0" borderId="0" xfId="0" applyFont="1"/>
    <xf numFmtId="0" fontId="2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11" fillId="0" borderId="0" xfId="0" applyFont="1"/>
    <xf numFmtId="0" fontId="2" fillId="3" borderId="1" xfId="0" applyFont="1" applyFill="1" applyBorder="1"/>
    <xf numFmtId="0" fontId="3" fillId="0" borderId="1" xfId="0" applyFont="1" applyBorder="1" applyAlignment="1">
      <alignment horizontal="right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44" fontId="5" fillId="2" borderId="0" xfId="0" applyNumberFormat="1" applyFont="1" applyFill="1"/>
    <xf numFmtId="0" fontId="5" fillId="3" borderId="1" xfId="0" applyFont="1" applyFill="1" applyBorder="1"/>
    <xf numFmtId="0" fontId="2" fillId="3" borderId="1" xfId="0" applyFont="1" applyFill="1" applyBorder="1" applyAlignment="1">
      <alignment horizontal="center"/>
    </xf>
    <xf numFmtId="164" fontId="6" fillId="0" borderId="1" xfId="2" applyNumberFormat="1" applyFont="1" applyBorder="1" applyAlignment="1">
      <alignment vertical="top"/>
    </xf>
    <xf numFmtId="164" fontId="6" fillId="0" borderId="1" xfId="2" applyNumberFormat="1" applyFont="1" applyBorder="1" applyAlignment="1">
      <alignment horizontal="center" vertical="center"/>
    </xf>
    <xf numFmtId="10" fontId="6" fillId="0" borderId="1" xfId="0" applyNumberFormat="1" applyFont="1" applyBorder="1" applyAlignment="1"/>
    <xf numFmtId="164" fontId="6" fillId="0" borderId="1" xfId="2" applyNumberFormat="1" applyFont="1" applyBorder="1"/>
    <xf numFmtId="44" fontId="6" fillId="0" borderId="1" xfId="2" applyFont="1" applyBorder="1"/>
    <xf numFmtId="164" fontId="6" fillId="0" borderId="1" xfId="2" applyNumberFormat="1" applyFont="1" applyBorder="1" applyAlignment="1">
      <alignment horizontal="center" vertical="top"/>
    </xf>
    <xf numFmtId="10" fontId="6" fillId="0" borderId="1" xfId="1" applyNumberFormat="1" applyFont="1" applyBorder="1" applyAlignment="1">
      <alignment vertical="top" wrapText="1"/>
    </xf>
    <xf numFmtId="0" fontId="2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44" fontId="2" fillId="4" borderId="1" xfId="0" applyNumberFormat="1" applyFont="1" applyFill="1" applyBorder="1"/>
    <xf numFmtId="0" fontId="5" fillId="3" borderId="1" xfId="0" applyFont="1" applyFill="1" applyBorder="1" applyAlignment="1">
      <alignment horizontal="right"/>
    </xf>
    <xf numFmtId="44" fontId="5" fillId="3" borderId="1" xfId="0" applyNumberFormat="1" applyFont="1" applyFill="1" applyBorder="1"/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62EA-596D-490B-A45D-83E193279DE3}">
  <dimension ref="B2:F23"/>
  <sheetViews>
    <sheetView tabSelected="1" workbookViewId="0">
      <selection activeCell="E4" sqref="E4"/>
    </sheetView>
  </sheetViews>
  <sheetFormatPr defaultRowHeight="15" x14ac:dyDescent="0.25"/>
  <cols>
    <col min="2" max="2" width="38.85546875" customWidth="1"/>
    <col min="3" max="3" width="22" customWidth="1"/>
    <col min="4" max="4" width="13.7109375" customWidth="1"/>
    <col min="5" max="5" width="21.5703125" customWidth="1"/>
    <col min="6" max="6" width="16.5703125" customWidth="1"/>
  </cols>
  <sheetData>
    <row r="2" spans="2:6" s="5" customFormat="1" ht="31.5" x14ac:dyDescent="0.5">
      <c r="B2" s="8" t="s">
        <v>13</v>
      </c>
    </row>
    <row r="3" spans="2:6" s="6" customFormat="1" ht="15.75" x14ac:dyDescent="0.25"/>
    <row r="4" spans="2:6" s="6" customFormat="1" ht="15.75" x14ac:dyDescent="0.25">
      <c r="B4" s="7"/>
      <c r="C4" s="7"/>
      <c r="D4" s="7"/>
      <c r="E4" s="7"/>
      <c r="F4" s="7"/>
    </row>
    <row r="5" spans="2:6" x14ac:dyDescent="0.25">
      <c r="B5" s="9" t="s">
        <v>12</v>
      </c>
      <c r="C5" s="1"/>
      <c r="D5" s="2"/>
      <c r="E5" s="3"/>
      <c r="F5" s="3"/>
    </row>
    <row r="6" spans="2:6" x14ac:dyDescent="0.25">
      <c r="B6" s="9" t="s">
        <v>7</v>
      </c>
      <c r="C6" s="10" t="s">
        <v>8</v>
      </c>
      <c r="D6" s="2"/>
      <c r="E6" s="3"/>
      <c r="F6" s="3"/>
    </row>
    <row r="7" spans="2:6" x14ac:dyDescent="0.25">
      <c r="B7" s="4"/>
      <c r="C7" s="3"/>
      <c r="D7" s="3"/>
      <c r="E7" s="3"/>
      <c r="F7" s="3"/>
    </row>
    <row r="8" spans="2:6" x14ac:dyDescent="0.25">
      <c r="B8" s="3"/>
      <c r="C8" s="3"/>
      <c r="D8" s="3"/>
      <c r="E8" s="3"/>
      <c r="F8" s="3"/>
    </row>
    <row r="9" spans="2:6" x14ac:dyDescent="0.25">
      <c r="B9" s="9" t="s">
        <v>0</v>
      </c>
      <c r="C9" s="15"/>
      <c r="D9" s="9" t="s">
        <v>1</v>
      </c>
      <c r="E9" s="9" t="s">
        <v>2</v>
      </c>
      <c r="F9" s="16" t="s">
        <v>3</v>
      </c>
    </row>
    <row r="10" spans="2:6" x14ac:dyDescent="0.25">
      <c r="B10" s="9" t="s">
        <v>4</v>
      </c>
      <c r="C10" s="9" t="s">
        <v>5</v>
      </c>
      <c r="D10" s="9"/>
      <c r="E10" s="9"/>
      <c r="F10" s="16"/>
    </row>
    <row r="11" spans="2:6" x14ac:dyDescent="0.25">
      <c r="B11" s="17">
        <v>0</v>
      </c>
      <c r="C11" s="18">
        <v>2500</v>
      </c>
      <c r="D11" s="19">
        <v>0.15</v>
      </c>
      <c r="E11" s="20">
        <f>IF(C5&lt;=C11,C5,C11)</f>
        <v>0</v>
      </c>
      <c r="F11" s="21">
        <f>IF(D11*E11&lt;40,40,D11*E11)</f>
        <v>40</v>
      </c>
    </row>
    <row r="12" spans="2:6" x14ac:dyDescent="0.25">
      <c r="B12" s="17">
        <f>+C11</f>
        <v>2500</v>
      </c>
      <c r="C12" s="18">
        <v>5000</v>
      </c>
      <c r="D12" s="19">
        <v>0.1</v>
      </c>
      <c r="E12" s="20">
        <f>IF(AND(C$5&gt;B12,C$5&lt;=C12),C$5-B12,IF(C$5&gt;B12,C12-B12,0))</f>
        <v>0</v>
      </c>
      <c r="F12" s="21">
        <f>D12*E12</f>
        <v>0</v>
      </c>
    </row>
    <row r="13" spans="2:6" x14ac:dyDescent="0.25">
      <c r="B13" s="17">
        <f>+C12</f>
        <v>5000</v>
      </c>
      <c r="C13" s="22">
        <v>10000</v>
      </c>
      <c r="D13" s="19">
        <v>0.05</v>
      </c>
      <c r="E13" s="20">
        <f>IF(AND(C$5&gt;B13,C$5&lt;=C13),C$5-B13,IF(C$5&gt;B13,C13-B13,0))</f>
        <v>0</v>
      </c>
      <c r="F13" s="21">
        <f>D13*E13</f>
        <v>0</v>
      </c>
    </row>
    <row r="14" spans="2:6" x14ac:dyDescent="0.25">
      <c r="B14" s="17">
        <f>+C13</f>
        <v>10000</v>
      </c>
      <c r="C14" s="22">
        <v>200000</v>
      </c>
      <c r="D14" s="19">
        <v>0.01</v>
      </c>
      <c r="E14" s="20">
        <f>IF(AND(C$5&gt;B14,C$5&lt;=C14),C$5-B14,IF(C$5&gt;B14,C14-B14,0))</f>
        <v>0</v>
      </c>
      <c r="F14" s="21">
        <f>D14*E14</f>
        <v>0</v>
      </c>
    </row>
    <row r="15" spans="2:6" x14ac:dyDescent="0.25">
      <c r="B15" s="17">
        <v>200000</v>
      </c>
      <c r="C15" s="17"/>
      <c r="D15" s="23">
        <v>5.0000000000000001E-3</v>
      </c>
      <c r="E15" s="20">
        <f>IF(C$5&gt;B15,C$5-B15,0)</f>
        <v>0</v>
      </c>
      <c r="F15" s="21">
        <f>IF(D15*E15&gt;4000,4000,D15*E15)</f>
        <v>0</v>
      </c>
    </row>
    <row r="16" spans="2:6" x14ac:dyDescent="0.25">
      <c r="B16" s="24" t="s">
        <v>6</v>
      </c>
      <c r="C16" s="25"/>
      <c r="D16" s="25"/>
      <c r="E16" s="26"/>
      <c r="F16" s="27">
        <f>SUM(F11:F15)</f>
        <v>40</v>
      </c>
    </row>
    <row r="17" spans="2:6" x14ac:dyDescent="0.25">
      <c r="B17" s="11"/>
      <c r="C17" s="12"/>
      <c r="D17" s="12"/>
      <c r="E17" s="13"/>
      <c r="F17" s="14"/>
    </row>
    <row r="18" spans="2:6" x14ac:dyDescent="0.25">
      <c r="B18" s="9" t="s">
        <v>9</v>
      </c>
      <c r="C18" s="15"/>
      <c r="D18" s="15"/>
      <c r="E18" s="28"/>
      <c r="F18" s="29">
        <f>SUM(C5)</f>
        <v>0</v>
      </c>
    </row>
    <row r="19" spans="2:6" x14ac:dyDescent="0.25">
      <c r="B19" s="9" t="s">
        <v>6</v>
      </c>
      <c r="C19" s="15"/>
      <c r="D19" s="15"/>
      <c r="E19" s="29">
        <f>F16</f>
        <v>40</v>
      </c>
      <c r="F19" s="29"/>
    </row>
    <row r="20" spans="2:6" x14ac:dyDescent="0.25">
      <c r="B20" s="9" t="s">
        <v>10</v>
      </c>
      <c r="C20" s="15"/>
      <c r="D20" s="15"/>
      <c r="E20" s="29">
        <f>IF(C6="Nee",SUM(F16*0.21),0)</f>
        <v>0</v>
      </c>
      <c r="F20" s="29"/>
    </row>
    <row r="21" spans="2:6" x14ac:dyDescent="0.25">
      <c r="B21" s="9"/>
      <c r="C21" s="15"/>
      <c r="D21" s="15"/>
      <c r="E21" s="29"/>
      <c r="F21" s="29">
        <f>SUM(E19+E20)</f>
        <v>40</v>
      </c>
    </row>
    <row r="22" spans="2:6" x14ac:dyDescent="0.25">
      <c r="B22" s="24" t="s">
        <v>11</v>
      </c>
      <c r="C22" s="25"/>
      <c r="D22" s="25"/>
      <c r="E22" s="26"/>
      <c r="F22" s="27">
        <f>SUM(F21+F18)</f>
        <v>40</v>
      </c>
    </row>
    <row r="23" spans="2:6" x14ac:dyDescent="0.25">
      <c r="B23" s="3"/>
      <c r="C23" s="3"/>
      <c r="D23" s="3"/>
      <c r="E23" s="3"/>
      <c r="F23" s="3"/>
    </row>
  </sheetData>
  <dataValidations count="1">
    <dataValidation type="list" allowBlank="1" showInputMessage="1" showErrorMessage="1" sqref="C6" xr:uid="{6B1E6ED6-D96A-407F-8904-9029B11141FD}">
      <formula1>"Ja,Nee"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Wolleswinkel</dc:creator>
  <cp:lastModifiedBy>Secretariaat | Wolleswinkel Hofman</cp:lastModifiedBy>
  <cp:lastPrinted>2024-12-12T10:46:17Z</cp:lastPrinted>
  <dcterms:created xsi:type="dcterms:W3CDTF">2013-06-27T14:18:01Z</dcterms:created>
  <dcterms:modified xsi:type="dcterms:W3CDTF">2024-12-12T10:46:28Z</dcterms:modified>
</cp:coreProperties>
</file>